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ánto me queda" sheetId="1" state="visible" r:id="rId1"/>
    <sheet xmlns:r="http://schemas.openxmlformats.org/officeDocument/2006/relationships" name="Comparar propues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b val="1"/>
      <color rgb="001F3A5F"/>
      <sz val="16"/>
    </font>
    <font>
      <i val="1"/>
      <color rgb="00666666"/>
    </font>
    <font/>
    <font>
      <color rgb="00666666"/>
      <sz val="9"/>
    </font>
    <font>
      <b val="1"/>
      <color rgb="00FFFFFF"/>
    </font>
    <font>
      <b val="1"/>
    </font>
    <font>
      <b val="1"/>
      <color rgb="001F3A5F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2F2F2"/>
      </patternFill>
    </fill>
    <fill>
      <patternFill patternType="solid">
        <fgColor rgb="001F3A5F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4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164" fontId="0" fillId="2" borderId="1" pivotButton="0" quotePrefix="0" xfId="0"/>
    <xf numFmtId="10" fontId="0" fillId="2" borderId="1" pivotButton="0" quotePrefix="0" xfId="0"/>
    <xf numFmtId="10" fontId="3" fillId="3" borderId="1" pivotButton="0" quotePrefix="0" xfId="0"/>
    <xf numFmtId="0" fontId="4" fillId="0" borderId="0" pivotButton="0" quotePrefix="0" xfId="0"/>
    <xf numFmtId="164" fontId="3" fillId="3" borderId="1" pivotButton="0" quotePrefix="0" xfId="0"/>
    <xf numFmtId="0" fontId="6" fillId="0" borderId="0" pivotButton="0" quotePrefix="0" xfId="0"/>
    <xf numFmtId="164" fontId="6" fillId="5" borderId="1" pivotButton="0" quotePrefix="0" xfId="0"/>
    <xf numFmtId="164" fontId="6" fillId="3" borderId="1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0" fillId="2" borderId="1" applyAlignment="1" pivotButton="0" quotePrefix="0" xfId="0">
      <alignment wrapText="1"/>
    </xf>
    <xf numFmtId="10" fontId="0" fillId="2" borderId="1" applyAlignment="1" pivotButton="0" quotePrefix="0" xfId="0">
      <alignment wrapText="1"/>
    </xf>
    <xf numFmtId="0" fontId="6" fillId="3" borderId="1" pivotButton="0" quotePrefix="0" xfId="0"/>
    <xf numFmtId="0" fontId="8" fillId="0" borderId="0" pivotButton="0" quotePrefix="0" xfId="0"/>
    <xf numFmtId="164" fontId="0" fillId="2" borderId="1" applyProtection="1" pivotButton="0" quotePrefix="0" xfId="0">
      <protection locked="0" hidden="0"/>
    </xf>
    <xf numFmtId="10" fontId="0" fillId="2" borderId="1" applyProtection="1" pivotButton="0" quotePrefix="0" xfId="0"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10" fontId="0" fillId="2" borderId="1" applyAlignment="1" applyProtection="1" pivotButton="0" quotePrefix="0" xfId="0">
      <alignment wrapText="1"/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  <col width="22" customWidth="1" min="3" max="3"/>
  </cols>
  <sheetData>
    <row r="1">
      <c r="A1" s="1" t="inlineStr">
        <is>
          <t>¿Cuánto me queda al vender mi casa?</t>
        </is>
      </c>
    </row>
    <row r="2">
      <c r="A2" s="2" t="inlineStr">
        <is>
          <t>Llena solo las celdas amarillas. Las grises se calculan solas.</t>
        </is>
      </c>
    </row>
    <row r="3">
      <c r="B3" s="3" t="inlineStr">
        <is>
          <t>Con inmobiliaria</t>
        </is>
      </c>
      <c r="C3" s="3" t="inlineStr">
        <is>
          <t>Si la vendes tú</t>
        </is>
      </c>
    </row>
    <row r="4">
      <c r="A4" s="4" t="inlineStr">
        <is>
          <t>Precio de venta pactado</t>
        </is>
      </c>
      <c r="B4" s="20" t="n">
        <v>2500000</v>
      </c>
    </row>
    <row r="5">
      <c r="A5" s="4" t="inlineStr">
        <is>
          <t>Comisión de la inmobiliaria (% del precio, sin IVA)</t>
        </is>
      </c>
      <c r="B5" s="21" t="n">
        <v>0.05</v>
      </c>
    </row>
    <row r="6">
      <c r="A6" t="inlineStr">
        <is>
          <t>IVA de la comisión</t>
        </is>
      </c>
      <c r="B6" s="7" t="n">
        <v>0.16</v>
      </c>
      <c r="C6" s="8" t="inlineStr">
        <is>
          <t>Tasa general (16 %)</t>
        </is>
      </c>
    </row>
    <row r="7">
      <c r="A7" s="4" t="inlineStr">
        <is>
          <t>Saldo de tu crédito hipotecario (si aún debes)</t>
        </is>
      </c>
      <c r="B7" s="20" t="n">
        <v>0</v>
      </c>
    </row>
    <row r="8" ht="30" customHeight="1">
      <c r="A8" s="4" t="inlineStr">
        <is>
          <t>Otros gastos que te tocan como vendedor (cancelación de hipoteca, certificados, avalúo, etc.)</t>
        </is>
      </c>
      <c r="B8" s="20" t="n">
        <v>0</v>
      </c>
    </row>
    <row r="10">
      <c r="A10" t="inlineStr">
        <is>
          <t>Comisión sin IVA</t>
        </is>
      </c>
      <c r="B10" s="9">
        <f>B4*B5</f>
        <v/>
      </c>
      <c r="C10" s="9">
        <f>0</f>
        <v/>
      </c>
    </row>
    <row r="11">
      <c r="A11" t="inlineStr">
        <is>
          <t>IVA de la comisión</t>
        </is>
      </c>
      <c r="B11" s="9">
        <f>B10*B6</f>
        <v/>
      </c>
      <c r="C11" s="9">
        <f>0</f>
        <v/>
      </c>
    </row>
    <row r="12">
      <c r="A12" t="inlineStr">
        <is>
          <t>Total que pagas de comisión</t>
        </is>
      </c>
      <c r="B12" s="9">
        <f>B10+B11</f>
        <v/>
      </c>
      <c r="C12" s="9">
        <f>0</f>
        <v/>
      </c>
    </row>
    <row r="13">
      <c r="A13" t="inlineStr">
        <is>
          <t>Comisión como % del precio (con IVA)</t>
        </is>
      </c>
      <c r="B13" s="7">
        <f>IF(B4&gt;0,B12/B4,0)</f>
        <v/>
      </c>
      <c r="C13" s="7">
        <f>0</f>
        <v/>
      </c>
    </row>
    <row r="14">
      <c r="A14" t="inlineStr">
        <is>
          <t>Pago de tu crédito hipotecario</t>
        </is>
      </c>
      <c r="B14" s="9">
        <f>B7</f>
        <v/>
      </c>
      <c r="C14" s="9">
        <f>B7</f>
        <v/>
      </c>
    </row>
    <row r="15">
      <c r="A15" t="inlineStr">
        <is>
          <t>Otros gastos</t>
        </is>
      </c>
      <c r="B15" s="9">
        <f>B8</f>
        <v/>
      </c>
      <c r="C15" s="9">
        <f>B8</f>
        <v/>
      </c>
    </row>
    <row r="17">
      <c r="A17" s="10" t="inlineStr">
        <is>
          <t>TE QUEDA EN MANO (antes de ISR)</t>
        </is>
      </c>
      <c r="B17" s="11">
        <f>B4-B12-B14-B15</f>
        <v/>
      </c>
      <c r="C17" s="11">
        <f>B4-C14-C15</f>
        <v/>
      </c>
    </row>
    <row r="18">
      <c r="A18" s="10" t="inlineStr">
        <is>
          <t>Diferencia: lo que te ahorras si la vendes tú</t>
        </is>
      </c>
      <c r="C18" s="12">
        <f>C17-B17</f>
        <v/>
      </c>
    </row>
    <row r="21" ht="18" customHeight="1">
      <c r="A21" s="13" t="inlineStr">
        <is>
          <t>Cómo leer el resultado</t>
        </is>
      </c>
    </row>
    <row r="22" ht="34" customHeight="1">
      <c r="A22" s="14" t="inlineStr">
        <is>
          <t>• La comisión no la fija ninguna ley: se negocia. Lo que sí es obligatorio es el IVA (tasa general del 16 %) cuando la cobra una inmobiliaria o un asesor (Ley del IVA, arts. 1 y 14).</t>
        </is>
      </c>
    </row>
    <row r="23" ht="34" customHeight="1">
      <c r="A23" s="14" t="inlineStr">
        <is>
          <t>• Pide factura (CFDI) de la comisión y págala por transferencia desde una cuenta a tu nombre: con eso la puedes restar de la ganancia sobre la que pagas ISR (Ley del ISR, arts. 121 fr. IV y 147 fr. IV).</t>
        </is>
      </c>
    </row>
    <row r="24" ht="34" customHeight="1">
      <c r="A24" s="14" t="inlineStr">
        <is>
          <t>• Si es tu casa habitación, la venta está exenta de ISR hasta 700,000 UDIS (unos $6.19 millones en octubre de 2026), si la vendes ante notario y no usaste esa exención en los 3 años anteriores (Ley del ISR, art. 93 fr. XIX a). Si vendes en más, el ISR se calcula solo por el excedente y la comisión facturada cuenta en la parte proporcional a ese excedente.</t>
        </is>
      </c>
    </row>
    <row r="25" ht="34" customHeight="1">
      <c r="A25" s="14" t="inlineStr">
        <is>
          <t>• El notario calcula el ISR y lo paga al SAT con dinero de la venta al firmar la escritura. Esta hoja NO lo calcula: pregúntale al notario cuánto te toca y cuánto te baja la comisión facturada.</t>
        </is>
      </c>
    </row>
    <row r="26" ht="34" customHeight="1">
      <c r="A26" s="14" t="inlineStr">
        <is>
          <t>• 'Si la vendes tú' supone que no pagas comisión. Vender por tu cuenta también te toma tiempo: fotos, anuncios, visitas y papeles.</t>
        </is>
      </c>
    </row>
    <row r="27" ht="34" customHeight="1">
      <c r="A27" s="15" t="inlineStr">
        <is>
          <t>Hoja orientativa, no es asesoría fiscal ni legal. Inmuebles Cloud · inmuebles.cloud · publica tu propiedad gratis.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A25:C25"/>
    <mergeCell ref="A23:C23"/>
    <mergeCell ref="A22:C22"/>
    <mergeCell ref="A27:C27"/>
    <mergeCell ref="A21:C21"/>
    <mergeCell ref="A26:C26"/>
    <mergeCell ref="A24:C24"/>
  </mergeCells>
  <dataValidations count="1">
    <dataValidation sqref="B5" showDropDown="0" showInputMessage="0" showErrorMessage="1" allowBlank="0" error="Escribe un porcentaje entre 0 % y 20 %." type="decimal" operator="between">
      <formula1>0</formula1>
      <formula2>0.2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Compara las propuestas de 3 inmobiliarias</t>
        </is>
      </c>
    </row>
    <row r="2">
      <c r="A2" s="2" t="inlineStr">
        <is>
          <t>Llena las celdas amarillas con lo que te ofrece cada una. Pide todo por escrito.</t>
        </is>
      </c>
    </row>
    <row r="4">
      <c r="A4" t="inlineStr">
        <is>
          <t>Precio de venta pactado</t>
        </is>
      </c>
      <c r="B4" s="9">
        <f>'Cuánto me queda'!B4</f>
        <v/>
      </c>
      <c r="C4" s="8" t="inlineStr">
        <is>
          <t>(se toma de la primera hoja)</t>
        </is>
      </c>
    </row>
    <row r="6">
      <c r="B6" s="3" t="inlineStr">
        <is>
          <t>Inmobiliaria 1</t>
        </is>
      </c>
      <c r="C6" s="3" t="inlineStr">
        <is>
          <t>Inmobiliaria 2</t>
        </is>
      </c>
      <c r="D6" s="3" t="inlineStr">
        <is>
          <t>Inmobiliaria 3</t>
        </is>
      </c>
    </row>
    <row r="7" ht="30" customHeight="1">
      <c r="A7" s="4" t="inlineStr">
        <is>
          <t>Nombre</t>
        </is>
      </c>
      <c r="B7" s="22" t="n"/>
      <c r="C7" s="22" t="n"/>
      <c r="D7" s="22" t="n"/>
    </row>
    <row r="8" ht="30" customHeight="1">
      <c r="A8" s="4" t="inlineStr">
        <is>
          <t>Comisión ofrecida (% sin IVA)</t>
        </is>
      </c>
      <c r="B8" s="23" t="n">
        <v>0.05</v>
      </c>
      <c r="C8" s="23" t="n">
        <v>0.05</v>
      </c>
      <c r="D8" s="23" t="n">
        <v>0.05</v>
      </c>
    </row>
    <row r="9" ht="30" customHeight="1">
      <c r="A9" s="4" t="inlineStr">
        <is>
          <t>¿Exclusiva? (Sí/No)</t>
        </is>
      </c>
      <c r="B9" s="22" t="inlineStr">
        <is>
          <t>No</t>
        </is>
      </c>
      <c r="C9" s="22" t="inlineStr">
        <is>
          <t>No</t>
        </is>
      </c>
      <c r="D9" s="22" t="inlineStr">
        <is>
          <t>No</t>
        </is>
      </c>
    </row>
    <row r="10" ht="30" customHeight="1">
      <c r="A10" s="4" t="inlineStr">
        <is>
          <t>Plazo del contrato (meses)</t>
        </is>
      </c>
      <c r="B10" s="22" t="n">
        <v>6</v>
      </c>
      <c r="C10" s="22" t="n">
        <v>6</v>
      </c>
      <c r="D10" s="22" t="n">
        <v>6</v>
      </c>
    </row>
    <row r="11" ht="30" customHeight="1">
      <c r="A11" s="4" t="inlineStr">
        <is>
          <t>¿Pena si tú la vendes por tu cuenta? (Sí/No)</t>
        </is>
      </c>
      <c r="B11" s="22" t="inlineStr">
        <is>
          <t>No</t>
        </is>
      </c>
      <c r="C11" s="22" t="inlineStr">
        <is>
          <t>No</t>
        </is>
      </c>
      <c r="D11" s="22" t="inlineStr">
        <is>
          <t>No</t>
        </is>
      </c>
    </row>
    <row r="12" ht="30" customHeight="1">
      <c r="A12" s="4" t="inlineStr">
        <is>
          <t>¿Pena si decides ya no vender? (Sí/No)</t>
        </is>
      </c>
      <c r="B12" s="22" t="inlineStr">
        <is>
          <t>No</t>
        </is>
      </c>
      <c r="C12" s="22" t="inlineStr">
        <is>
          <t>No</t>
        </is>
      </c>
      <c r="D12" s="22" t="inlineStr">
        <is>
          <t>No</t>
        </is>
      </c>
    </row>
    <row r="13" ht="30" customHeight="1">
      <c r="A13" s="4" t="inlineStr">
        <is>
          <t>¿Se renueva sola al vencer? (Sí/No)</t>
        </is>
      </c>
      <c r="B13" s="22" t="inlineStr">
        <is>
          <t>No</t>
        </is>
      </c>
      <c r="C13" s="22" t="inlineStr">
        <is>
          <t>No</t>
        </is>
      </c>
      <c r="D13" s="22" t="inlineStr">
        <is>
          <t>No</t>
        </is>
      </c>
    </row>
    <row r="14" ht="30" customHeight="1">
      <c r="A14" s="4" t="inlineStr">
        <is>
          <t>¿Cobra algo antes de vender (anticipo, publicidad, avalúo)? (Sí/No)</t>
        </is>
      </c>
      <c r="B14" s="22" t="inlineStr">
        <is>
          <t>No</t>
        </is>
      </c>
      <c r="C14" s="22" t="inlineStr">
        <is>
          <t>No</t>
        </is>
      </c>
      <c r="D14" s="22" t="inlineStr">
        <is>
          <t>No</t>
        </is>
      </c>
    </row>
    <row r="15" ht="30" customHeight="1">
      <c r="A15" s="4" t="inlineStr">
        <is>
          <t>¿Contrato registrado ante PROFECO? Número de registro (si se dedica a vender vivienda al público)</t>
        </is>
      </c>
      <c r="B15" s="22" t="n"/>
      <c r="C15" s="22" t="n"/>
      <c r="D15" s="22" t="n"/>
    </row>
    <row r="16" ht="30" customHeight="1">
      <c r="A16" s="4" t="inlineStr">
        <is>
          <t>¿Te da factura (CFDI) de la comisión? (Sí/No)</t>
        </is>
      </c>
      <c r="B16" s="22" t="inlineStr">
        <is>
          <t>Sí</t>
        </is>
      </c>
      <c r="C16" s="22" t="inlineStr">
        <is>
          <t>Sí</t>
        </is>
      </c>
      <c r="D16" s="22" t="inlineStr">
        <is>
          <t>Sí</t>
        </is>
      </c>
    </row>
    <row r="17" ht="30" customHeight="1">
      <c r="A17" s="4" t="inlineStr">
        <is>
          <t>Servicios incluidos (fotos, video, portales, visitas, trámites)</t>
        </is>
      </c>
      <c r="B17" s="22" t="n"/>
      <c r="C17" s="22" t="n"/>
      <c r="D17" s="22" t="n"/>
    </row>
    <row r="18" ht="30" customHeight="1"/>
    <row r="19">
      <c r="A19" s="10" t="inlineStr">
        <is>
          <t>Comisión total con IVA</t>
        </is>
      </c>
      <c r="B19" s="12">
        <f>$B$4*B8*(1+'Cuánto me queda'!$B$6)</f>
        <v/>
      </c>
      <c r="C19" s="12">
        <f>$B$4*C8*(1+'Cuánto me queda'!$B$6)</f>
        <v/>
      </c>
      <c r="D19" s="12">
        <f>$B$4*D8*(1+'Cuánto me queda'!$B$6)</f>
        <v/>
      </c>
    </row>
    <row r="20">
      <c r="A20" s="4" t="inlineStr">
        <is>
          <t>Puntos a revisar con cuidado (exclusiva, penas, renovación automática y cobros previos)</t>
        </is>
      </c>
      <c r="B20" s="18">
        <f>COUNTIF(B9,"Sí")+COUNTIF(B11:B14,"Sí")</f>
        <v/>
      </c>
      <c r="C20" s="18">
        <f>COUNTIF(C9,"Sí")+COUNTIF(C11:C14,"Sí")</f>
        <v/>
      </c>
      <c r="D20" s="18">
        <f>COUNTIF(D9,"Sí")+COUNTIF(D11:D14,"Sí")</f>
        <v/>
      </c>
    </row>
    <row r="22" ht="32" customHeight="1">
      <c r="A22" s="4" t="inlineStr">
        <is>
          <t>Una exclusiva no es mala por sí sola, pero revisa que tenga un plazo corto, que diga qué pasa si tú encuentras al comprador y que no se renueve sola sin tu firma.</t>
        </is>
      </c>
    </row>
    <row r="23">
      <c r="A23" s="19" t="inlineStr">
        <is>
          <t>Hoja orientativa, no es asesoría legal. Inmuebles Cloud · inmuebles.cloud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A22:D22"/>
  </mergeCells>
  <conditionalFormatting sqref="B20:D20">
    <cfRule type="cellIs" priority="1" operator="greaterThanOrEqual" dxfId="0">
      <formula>2</formula>
    </cfRule>
  </conditionalFormatting>
  <dataValidations count="1">
    <dataValidation sqref="B9 B11 B12 B13 B14 B16 C9 C11 C12 C13 C14 C16 D9 D11 D12 D13 D14 D16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2026-10-08T18:33:45Z</dcterms:created>
  <dcterms:modified xmlns:dcterms="http://purl.org/dc/terms/" xmlns:xsi="http://www.w3.org/2001/XMLSchema-instance" xsi:type="dcterms:W3CDTF">2026-10-08T18:40:10Z</dcterms:modified>
</cp:coreProperties>
</file>