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dimiento de re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sz val="12"/>
    </font>
    <font/>
    <font>
      <b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F2F2F2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horizontal="center"/>
    </xf>
    <xf numFmtId="1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165" fontId="0" fillId="3" borderId="0" applyProtection="1" pivotButton="0" quotePrefix="0" xfId="0">
      <protection locked="0" hidden="0"/>
    </xf>
    <xf numFmtId="166" fontId="0" fillId="3" borderId="0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0" fontId="0" fillId="3" borderId="0" applyProtection="1" pivotButton="0" quotePrefix="0" xfId="0">
      <protection locked="0" hidden="0"/>
    </xf>
    <xf numFmtId="0" fontId="3" fillId="0" borderId="0" pivotButton="0" quotePrefix="0" xfId="0"/>
    <xf numFmtId="0" fontId="4" fillId="0" borderId="0" pivotButton="0" quotePrefix="0" xfId="0"/>
    <xf numFmtId="164" fontId="0" fillId="4" borderId="0" pivotButton="0" quotePrefix="0" xfId="0"/>
    <xf numFmtId="0" fontId="5" fillId="0" borderId="0" pivotButton="0" quotePrefix="0" xfId="0"/>
    <xf numFmtId="166" fontId="5" fillId="5" borderId="0" pivotButton="0" quotePrefix="0" xfId="0"/>
    <xf numFmtId="165" fontId="0" fillId="4" borderId="0" pivotButton="0" quotePrefix="0" xfId="0"/>
    <xf numFmtId="166" fontId="0" fillId="4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</cols>
  <sheetData>
    <row r="1">
      <c r="A1" s="1" t="inlineStr">
        <is>
          <t>¿Cuánto me deja de verdad una casa en renta?</t>
        </is>
      </c>
    </row>
    <row r="2">
      <c r="A2" s="2" t="inlineStr">
        <is>
          <t>Llena solo las celdas amarillas. Las grises se calculan solas. Los valores son un ejemplo: cámbialos por los tuyos.</t>
        </is>
      </c>
    </row>
    <row r="3">
      <c r="B3" s="3" t="inlineStr">
        <is>
          <t>Opción A</t>
        </is>
      </c>
      <c r="C3" s="3" t="inlineStr">
        <is>
          <t>Opción B</t>
        </is>
      </c>
    </row>
    <row r="4">
      <c r="A4" t="inlineStr">
        <is>
          <t>Número de inmuebles</t>
        </is>
      </c>
      <c r="B4" s="4" t="n">
        <v>1</v>
      </c>
      <c r="C4" s="4" t="n">
        <v>2</v>
      </c>
    </row>
    <row r="5">
      <c r="A5" t="inlineStr">
        <is>
          <t>Precio de cada uno</t>
        </is>
      </c>
      <c r="B5" s="5" t="n">
        <v>6000000</v>
      </c>
      <c r="C5" s="5" t="n">
        <v>3000000</v>
      </c>
    </row>
    <row r="6">
      <c r="A6" t="inlineStr">
        <is>
          <t>Renta mensual de cada uno</t>
        </is>
      </c>
      <c r="B6" s="5" t="n">
        <v>30000</v>
      </c>
      <c r="C6" s="5" t="n">
        <v>18000</v>
      </c>
    </row>
    <row r="7">
      <c r="A7" t="inlineStr">
        <is>
          <t>Meses vacíos al año (entre un inquilino y otro)</t>
        </is>
      </c>
      <c r="B7" s="6" t="n">
        <v>1</v>
      </c>
      <c r="C7" s="6" t="n">
        <v>1</v>
      </c>
    </row>
    <row r="8">
      <c r="A8" t="inlineStr">
        <is>
          <t>Morosidad: % de la renta que no logras cobrar</t>
        </is>
      </c>
      <c r="B8" s="7" t="n">
        <v>0.03</v>
      </c>
      <c r="C8" s="7" t="n">
        <v>0.03</v>
      </c>
    </row>
    <row r="9">
      <c r="A9" t="inlineStr">
        <is>
          <t>Predial al año, por inmueble</t>
        </is>
      </c>
      <c r="B9" s="5" t="n">
        <v>6000</v>
      </c>
      <c r="C9" s="5" t="n">
        <v>3000</v>
      </c>
    </row>
    <row r="10">
      <c r="A10" t="inlineStr">
        <is>
          <t>Mantenimiento y reparaciones al año, por inmueble</t>
        </is>
      </c>
      <c r="B10" s="5" t="n">
        <v>30000</v>
      </c>
      <c r="C10" s="5" t="n">
        <v>15000</v>
      </c>
    </row>
    <row r="11">
      <c r="A11" t="inlineStr">
        <is>
          <t>Cuota de condominio que pagas tú, al mes, por inmueble</t>
        </is>
      </c>
      <c r="B11" s="5" t="n">
        <v>0</v>
      </c>
      <c r="C11" s="5" t="n">
        <v>0</v>
      </c>
    </row>
    <row r="12">
      <c r="A12" t="inlineStr">
        <is>
          <t>Seguro al año, por inmueble</t>
        </is>
      </c>
      <c r="B12" s="5" t="n">
        <v>4000</v>
      </c>
      <c r="C12" s="5" t="n">
        <v>2500</v>
      </c>
    </row>
    <row r="13">
      <c r="A13" t="inlineStr">
        <is>
          <t>Comisión del asesor por contrato (meses de renta, con IVA; 0 si lo rentas tú)</t>
        </is>
      </c>
      <c r="B13" s="6" t="n">
        <v>1</v>
      </c>
      <c r="C13" s="6" t="n">
        <v>1</v>
      </c>
    </row>
    <row r="14">
      <c r="A14" t="inlineStr">
        <is>
          <t>Duración del contrato (años)</t>
        </is>
      </c>
      <c r="B14" s="6" t="n">
        <v>1</v>
      </c>
      <c r="C14" s="6" t="n">
        <v>1</v>
      </c>
    </row>
    <row r="16">
      <c r="A16" t="inlineStr">
        <is>
          <t>Régimen de ISR (escribe: 35%, RESICO o Ninguno)</t>
        </is>
      </c>
      <c r="B16" s="8" t="inlineStr">
        <is>
          <t>35%</t>
        </is>
      </c>
      <c r="C16" t="inlineStr">
        <is>
          <t>Aplica a las dos opciones</t>
        </is>
      </c>
    </row>
    <row r="17">
      <c r="A17" t="inlineStr">
        <is>
          <t>Tasa de ISR que te toca (marginal; solo para la opción 35%)</t>
        </is>
      </c>
      <c r="B17" s="9" t="n">
        <v>0.2136</v>
      </c>
      <c r="C17" t="inlineStr">
        <is>
          <t>Tramo más alto sumando todos tus ingresos; si la renta es tu único ingreso, sobreestima el ISR</t>
        </is>
      </c>
    </row>
    <row r="19">
      <c r="A19" s="10" t="inlineStr">
        <is>
          <t>Resultado al año</t>
        </is>
      </c>
    </row>
    <row r="20">
      <c r="A20" s="11" t="inlineStr">
        <is>
          <t>Inversión total</t>
        </is>
      </c>
      <c r="B20" s="12">
        <f>B4*B5</f>
        <v/>
      </c>
      <c r="C20" s="12">
        <f>C4*C5</f>
        <v/>
      </c>
    </row>
    <row r="21">
      <c r="A21" s="11" t="inlineStr">
        <is>
          <t>Renta de 12 meses (sin descuentos)</t>
        </is>
      </c>
      <c r="B21" s="12">
        <f>B4*B6*12</f>
        <v/>
      </c>
      <c r="C21" s="12">
        <f>C4*C6*12</f>
        <v/>
      </c>
    </row>
    <row r="22">
      <c r="A22" s="13" t="inlineStr">
        <is>
          <t>Rendimiento bruto</t>
        </is>
      </c>
      <c r="B22" s="14">
        <f>IF(B20&gt;0,B21/B20,0)</f>
        <v/>
      </c>
      <c r="C22" s="14">
        <f>IF(C20&gt;0,C21/C20,0)</f>
        <v/>
      </c>
    </row>
    <row r="23">
      <c r="A23" s="11" t="inlineStr">
        <is>
          <t>Renta que cobras de verdad (menos meses vacíos y morosidad)</t>
        </is>
      </c>
      <c r="B23" s="12">
        <f>B4*B6*(12-B7)*(1-B8)</f>
        <v/>
      </c>
      <c r="C23" s="12">
        <f>C4*C6*(12-C7)*(1-C8)</f>
        <v/>
      </c>
    </row>
    <row r="24">
      <c r="A24" s="11" t="inlineStr">
        <is>
          <t>Gastos (predial, mantenimiento, seguro, condominio y comisión)</t>
        </is>
      </c>
      <c r="B24" s="12">
        <f>B4*(B9+B10+B12+B11*12)+B4*B6*B13/MAX(B14,0.5)</f>
        <v/>
      </c>
      <c r="C24" s="12">
        <f>C4*(C9+C10+C12+C11*12)+C4*C6*C13/MAX(C14,0.5)</f>
        <v/>
      </c>
    </row>
    <row r="25">
      <c r="A25" s="11" t="inlineStr">
        <is>
          <t>Te queda antes de impuestos</t>
        </is>
      </c>
      <c r="B25" s="12">
        <f>B23-B24</f>
        <v/>
      </c>
      <c r="C25" s="12">
        <f>C23-C24</f>
        <v/>
      </c>
    </row>
    <row r="26">
      <c r="A26" s="13" t="inlineStr">
        <is>
          <t>Tasa de capitalización (cap rate)</t>
        </is>
      </c>
      <c r="B26" s="14">
        <f>IF(B20&gt;0,B25/B20,0)</f>
        <v/>
      </c>
      <c r="C26" s="14">
        <f>IF(C20&gt;0,C25/C20,0)</f>
        <v/>
      </c>
    </row>
    <row r="27">
      <c r="A27" s="11" t="inlineStr">
        <is>
          <t>ISR estimado</t>
        </is>
      </c>
      <c r="B27" s="12">
        <f>IF($B$16="35%",MAX(0,B23*0.65-B4*B9)*$B$17,IF($B$16="RESICO",B23*LOOKUP(B23/12,{0,25000.01,50000.01,83333.34,208333.34},{0.01,0.011,0.015,0.02,0.025}),0))</f>
        <v/>
      </c>
      <c r="C27" s="12">
        <f>IF($B$16="35%",MAX(0,C23*0.65-C4*C9)*$B$17,IF($B$16="RESICO",C23*LOOKUP(C23/12,{0,25000.01,50000.01,83333.34,208333.34},{0.01,0.011,0.015,0.02,0.025}),0))</f>
        <v/>
      </c>
    </row>
    <row r="28">
      <c r="A28" s="11" t="inlineStr">
        <is>
          <t>Te queda después de ISR</t>
        </is>
      </c>
      <c r="B28" s="12">
        <f>B25-B27</f>
        <v/>
      </c>
      <c r="C28" s="12">
        <f>C25-C27</f>
        <v/>
      </c>
    </row>
    <row r="29">
      <c r="A29" s="11" t="inlineStr">
        <is>
          <t>Al mes, en promedio</t>
        </is>
      </c>
      <c r="B29" s="12">
        <f>B28/12</f>
        <v/>
      </c>
      <c r="C29" s="12">
        <f>C28/12</f>
        <v/>
      </c>
    </row>
    <row r="30">
      <c r="A30" s="13" t="inlineStr">
        <is>
          <t>Rendimiento neto</t>
        </is>
      </c>
      <c r="B30" s="14">
        <f>IF(B20&gt;0,B28/B20,0)</f>
        <v/>
      </c>
      <c r="C30" s="14">
        <f>IF(C20&gt;0,C28/C20,0)</f>
        <v/>
      </c>
    </row>
    <row r="31">
      <c r="A31" s="11" t="inlineStr">
        <is>
          <t>Años para recuperar la inversión (sin plusvalía)</t>
        </is>
      </c>
      <c r="B31" s="15">
        <f>IF(B28&gt;0,B20/B28,"no se recupera")</f>
        <v/>
      </c>
      <c r="C31" s="15">
        <f>IF(C28&gt;0,C20/C28,"no se recupera")</f>
        <v/>
      </c>
    </row>
    <row r="32">
      <c r="A32" s="11" t="inlineStr">
        <is>
          <t>Si un inquilino no paga 6 meses, pierdes (% de lo que cobras en el año)</t>
        </is>
      </c>
      <c r="B32" s="16">
        <f>IF(B23&gt;0,6*B6/B23,0)</f>
        <v/>
      </c>
      <c r="C32" s="16">
        <f>IF(C23&gt;0,6*C6/C23,0)</f>
        <v/>
      </c>
    </row>
    <row r="33">
      <c r="A33" t="inlineStr">
        <is>
          <t>Diferencia al año a favor de la opción B (negativo = gana la A)</t>
        </is>
      </c>
      <c r="C33" s="12">
        <f>C28-B28</f>
        <v/>
      </c>
    </row>
    <row r="35">
      <c r="A35" s="17" t="inlineStr">
        <is>
          <t>Cómo leer el resultado</t>
        </is>
      </c>
    </row>
    <row r="36" ht="32" customHeight="1">
      <c r="A36" s="18" t="inlineStr">
        <is>
          <t>• Rendimiento bruto = renta de 12 meses ÷ precio. Es la cuenta rápida y no resta nada.</t>
        </is>
      </c>
    </row>
    <row r="37" ht="32" customHeight="1">
      <c r="A37" s="18" t="inlineStr">
        <is>
          <t>• Tasa de capitalización (cap rate) = lo que cobras de verdad menos los gastos, antes de impuestos y sin crédito, ÷ precio.</t>
        </is>
      </c>
    </row>
    <row r="38" ht="32" customHeight="1">
      <c r="A38" s="18" t="inlineStr">
        <is>
          <t>• Deducción opcional del 35 %: restas el 35 % de lo que cobras y, además, el predial (Ley del ISR, art. 115). La hoja usa tu tasa marginal: es una estimación; tu contador hace la cuenta exacta.</t>
        </is>
      </c>
    </row>
    <row r="39" ht="32" customHeight="1">
      <c r="A39" s="18" t="inlineStr">
        <is>
          <t>• RESICO: pagas del 1 % al 2.5 % de lo que cobras cada mes, sin deducciones (Ley del ISR, art. 113-E), si la suma de tus ingresos por rentas, negocio y honorarios no pasa de $3.5 millones al año (cifra de 2026) y no eres socio o accionista de una empresa, entre otros requisitos. La tasa depende del total que cobras por esas actividades.</t>
        </is>
      </c>
    </row>
    <row r="40" ht="32" customHeight="1">
      <c r="A40" s="18" t="inlineStr">
        <is>
          <t>• El ISR se paga sobre las rentas que efectivamente cobras (Ley del ISR, arts. 114 y 113-E); la renta que no te pagan no causa ISR.</t>
        </is>
      </c>
    </row>
    <row r="41" ht="32" customHeight="1">
      <c r="A41" s="18" t="inlineStr">
        <is>
          <t>• La renta de casa habitación sin amueblar no paga IVA (Ley del IVA, art. 20, fr. II); por eso el IVA de la comisión y de tus gastos es un costo: captúralos con IVA.</t>
        </is>
      </c>
    </row>
    <row r="42" ht="32" customHeight="1">
      <c r="A42" s="18" t="inlineStr">
        <is>
          <t>• No incluye crédito hipotecario, plusvalía ni gastos de compra.</t>
        </is>
      </c>
    </row>
    <row r="43" ht="32" customHeight="1">
      <c r="A43" s="18" t="inlineStr">
        <is>
          <t>Hoja orientativa, no es asesoría fiscal ni de inversión. Inmuebles Cloud · inmuebles.cloud · publica tu propiedad en renta gratis: inmuebles.cloud/publicar-propiedad-gratis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A42:C42"/>
    <mergeCell ref="A41:C41"/>
    <mergeCell ref="A36:C36"/>
    <mergeCell ref="A37:C37"/>
    <mergeCell ref="A40:C40"/>
    <mergeCell ref="A39:C39"/>
    <mergeCell ref="A35:C35"/>
    <mergeCell ref="A43:C43"/>
    <mergeCell ref="A38:C38"/>
  </mergeCells>
  <dataValidations count="2">
    <dataValidation sqref="B16" showDropDown="0" showInputMessage="0" showErrorMessage="0" allowBlank="0" type="list">
      <formula1>"35%,RESICO,Ninguno"</formula1>
    </dataValidation>
    <dataValidation sqref="B17" showDropDown="0" showInputMessage="0" showErrorMessage="0" allowBlank="0" type="list">
      <formula1>"0.0192,0.064,0.1088,0.16,0.1792,0.2136,0.2352,0.3,0.32,0.34,0.35"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2026-10-12T07:26:13Z</dcterms:created>
  <dcterms:modified xmlns:dcterms="http://purl.org/dc/terms/" xmlns:xsi="http://www.w3.org/2001/XMLSchema-instance" xsi:type="dcterms:W3CDTF">2026-10-12T07:26:13Z</dcterms:modified>
</cp:coreProperties>
</file>